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t Sheet" sheetId="1" state="visible" r:id="rId1"/>
    <sheet xmlns:r="http://schemas.openxmlformats.org/officeDocument/2006/relationships" name="Example (Dead Ai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777777"/>
    </font>
    <font>
      <b val="1"/>
    </font>
    <font>
      <b val="1"/>
      <sz val="12"/>
    </font>
    <font>
      <b val="1"/>
      <color rgb="00FFFFFF"/>
    </font>
    <font>
      <b val="1"/>
      <color rgb="00C0201A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1A1A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pivotButton="0" quotePrefix="0" xfId="0"/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8" customWidth="1" min="3" max="3"/>
    <col width="7" customWidth="1" min="4" max="4"/>
    <col width="16" customWidth="1" min="5" max="5"/>
    <col width="16" customWidth="1" min="6" max="6"/>
    <col width="60" customWidth="1" min="7" max="7"/>
  </cols>
  <sheetData>
    <row r="1">
      <c r="A1" s="1" t="inlineStr">
        <is>
          <t>Beat Sheet Template</t>
        </is>
      </c>
    </row>
    <row r="2">
      <c r="A2" s="2" t="inlineStr">
        <is>
          <t>Free beat sheet template from iFILMthings.com. Type your script length in C4 and the page targets update.</t>
        </is>
      </c>
    </row>
    <row r="3">
      <c r="A3" s="3" t="inlineStr">
        <is>
          <t>Title</t>
        </is>
      </c>
    </row>
    <row r="4">
      <c r="A4" s="3" t="inlineStr">
        <is>
          <t>Script length (pages)</t>
        </is>
      </c>
      <c r="C4" s="4" t="n">
        <v>110</v>
      </c>
      <c r="D4" s="2" t="inlineStr">
        <is>
          <t>pages (110 = a standard feature)</t>
        </is>
      </c>
    </row>
    <row r="5">
      <c r="A5" s="3" t="inlineStr">
        <is>
          <t>Logline</t>
        </is>
      </c>
    </row>
    <row r="7">
      <c r="A7" s="5" t="inlineStr">
        <is>
          <t>#</t>
        </is>
      </c>
      <c r="B7" s="5" t="inlineStr">
        <is>
          <t>Beat</t>
        </is>
      </c>
      <c r="C7" s="5" t="inlineStr">
        <is>
          <t>What happens here</t>
        </is>
      </c>
      <c r="D7" s="5" t="inlineStr">
        <is>
          <t>Act</t>
        </is>
      </c>
      <c r="E7" s="5" t="inlineStr">
        <is>
          <t>Page (110-page script)</t>
        </is>
      </c>
      <c r="F7" s="5" t="inlineStr">
        <is>
          <t>Your target page</t>
        </is>
      </c>
      <c r="G7" s="5" t="inlineStr">
        <is>
          <t>Your beat</t>
        </is>
      </c>
    </row>
    <row r="8">
      <c r="A8" s="6" t="n">
        <v>1</v>
      </c>
      <c r="B8" s="7" t="inlineStr">
        <is>
          <t>Opening Image</t>
        </is>
      </c>
      <c r="C8" s="6" t="inlineStr">
        <is>
          <t>a snapshot of the hero's world before</t>
        </is>
      </c>
      <c r="D8" s="6" t="inlineStr">
        <is>
          <t>One</t>
        </is>
      </c>
      <c r="E8" s="6" t="n">
        <v>1</v>
      </c>
      <c r="F8" s="8">
        <f>MAX(1,ROUND(1*$C$4/110,0))</f>
        <v/>
      </c>
      <c r="G8" s="6" t="n"/>
    </row>
    <row r="9">
      <c r="A9" s="9" t="n">
        <v>2</v>
      </c>
      <c r="B9" s="10" t="inlineStr">
        <is>
          <t>Theme Stated</t>
        </is>
      </c>
      <c r="C9" s="9" t="inlineStr">
        <is>
          <t>someone hints at what the story is about</t>
        </is>
      </c>
      <c r="D9" s="9" t="inlineStr">
        <is>
          <t>One</t>
        </is>
      </c>
      <c r="E9" s="9" t="n">
        <v>5</v>
      </c>
      <c r="F9" s="11">
        <f>MAX(1,ROUND(5*$C$4/110,0))</f>
        <v/>
      </c>
      <c r="G9" s="9" t="n"/>
    </row>
    <row r="10">
      <c r="A10" s="6" t="n">
        <v>3</v>
      </c>
      <c r="B10" s="7" t="inlineStr">
        <is>
          <t>Set-Up</t>
        </is>
      </c>
      <c r="C10" s="6" t="inlineStr">
        <is>
          <t>the hero, their world and what's missing</t>
        </is>
      </c>
      <c r="D10" s="6" t="inlineStr">
        <is>
          <t>One</t>
        </is>
      </c>
      <c r="E10" s="6" t="inlineStr">
        <is>
          <t>1 to 10</t>
        </is>
      </c>
      <c r="F10" s="8">
        <f>IF(MAX(1,ROUND(1*$C$4/110,0))=MAX(1,ROUND(10*$C$4/110,0)),MAX(1,ROUND(1*$C$4/110,0))&amp;"",MAX(1,ROUND(1*$C$4/110,0))&amp;" to "&amp;MAX(1,ROUND(10*$C$4/110,0)))</f>
        <v/>
      </c>
      <c r="G10" s="6" t="n"/>
    </row>
    <row r="11">
      <c r="A11" s="9" t="n">
        <v>4</v>
      </c>
      <c r="B11" s="10" t="inlineStr">
        <is>
          <t>Catalyst</t>
        </is>
      </c>
      <c r="C11" s="9" t="inlineStr">
        <is>
          <t>the event that changes everything</t>
        </is>
      </c>
      <c r="D11" s="9" t="inlineStr">
        <is>
          <t>One</t>
        </is>
      </c>
      <c r="E11" s="9" t="n">
        <v>12</v>
      </c>
      <c r="F11" s="11">
        <f>MAX(1,ROUND(12*$C$4/110,0))</f>
        <v/>
      </c>
      <c r="G11" s="9" t="n"/>
    </row>
    <row r="12">
      <c r="A12" s="6" t="n">
        <v>5</v>
      </c>
      <c r="B12" s="7" t="inlineStr">
        <is>
          <t>Debate</t>
        </is>
      </c>
      <c r="C12" s="6" t="inlineStr">
        <is>
          <t>the hero hesitates. Should I go?</t>
        </is>
      </c>
      <c r="D12" s="6" t="inlineStr">
        <is>
          <t>One</t>
        </is>
      </c>
      <c r="E12" s="6" t="inlineStr">
        <is>
          <t>12 to 25</t>
        </is>
      </c>
      <c r="F12" s="8">
        <f>IF(MAX(1,ROUND(12*$C$4/110,0))=MAX(1,ROUND(25*$C$4/110,0)),MAX(1,ROUND(12*$C$4/110,0))&amp;"",MAX(1,ROUND(12*$C$4/110,0))&amp;" to "&amp;MAX(1,ROUND(25*$C$4/110,0)))</f>
        <v/>
      </c>
      <c r="G12" s="6" t="n"/>
    </row>
    <row r="13">
      <c r="A13" s="9" t="n">
        <v>6</v>
      </c>
      <c r="B13" s="10" t="inlineStr">
        <is>
          <t>Break into Two</t>
        </is>
      </c>
      <c r="C13" s="9" t="inlineStr">
        <is>
          <t>the hero chooses to act</t>
        </is>
      </c>
      <c r="D13" s="9" t="inlineStr">
        <is>
          <t>One</t>
        </is>
      </c>
      <c r="E13" s="9" t="n">
        <v>25</v>
      </c>
      <c r="F13" s="11">
        <f>MAX(1,ROUND(25*$C$4/110,0))</f>
        <v/>
      </c>
      <c r="G13" s="9" t="n"/>
    </row>
    <row r="14">
      <c r="A14" s="6" t="n">
        <v>7</v>
      </c>
      <c r="B14" s="7" t="inlineStr">
        <is>
          <t>B Story</t>
        </is>
      </c>
      <c r="C14" s="6" t="inlineStr">
        <is>
          <t>a new relationship that carries the theme</t>
        </is>
      </c>
      <c r="D14" s="6" t="inlineStr">
        <is>
          <t>Two</t>
        </is>
      </c>
      <c r="E14" s="6" t="n">
        <v>30</v>
      </c>
      <c r="F14" s="8">
        <f>MAX(1,ROUND(30*$C$4/110,0))</f>
        <v/>
      </c>
      <c r="G14" s="6" t="n"/>
    </row>
    <row r="15">
      <c r="A15" s="9" t="n">
        <v>8</v>
      </c>
      <c r="B15" s="10" t="inlineStr">
        <is>
          <t>Fun and Games</t>
        </is>
      </c>
      <c r="C15" s="9" t="inlineStr">
        <is>
          <t>the promise of the premise</t>
        </is>
      </c>
      <c r="D15" s="9" t="inlineStr">
        <is>
          <t>Two</t>
        </is>
      </c>
      <c r="E15" s="9" t="inlineStr">
        <is>
          <t>30 to 55</t>
        </is>
      </c>
      <c r="F15" s="11">
        <f>IF(MAX(1,ROUND(30*$C$4/110,0))=MAX(1,ROUND(55*$C$4/110,0)),MAX(1,ROUND(30*$C$4/110,0))&amp;"",MAX(1,ROUND(30*$C$4/110,0))&amp;" to "&amp;MAX(1,ROUND(55*$C$4/110,0)))</f>
        <v/>
      </c>
      <c r="G15" s="9" t="n"/>
    </row>
    <row r="16">
      <c r="A16" s="6" t="n">
        <v>9</v>
      </c>
      <c r="B16" s="7" t="inlineStr">
        <is>
          <t>Midpoint</t>
        </is>
      </c>
      <c r="C16" s="6" t="inlineStr">
        <is>
          <t>a false victory or a false defeat</t>
        </is>
      </c>
      <c r="D16" s="6" t="inlineStr">
        <is>
          <t>Two</t>
        </is>
      </c>
      <c r="E16" s="6" t="n">
        <v>55</v>
      </c>
      <c r="F16" s="8">
        <f>MAX(1,ROUND(55*$C$4/110,0))</f>
        <v/>
      </c>
      <c r="G16" s="6" t="n"/>
    </row>
    <row r="17">
      <c r="A17" s="9" t="n">
        <v>10</v>
      </c>
      <c r="B17" s="10" t="inlineStr">
        <is>
          <t>Bad Guys Close In</t>
        </is>
      </c>
      <c r="C17" s="9" t="inlineStr">
        <is>
          <t>pressure from outside and inside</t>
        </is>
      </c>
      <c r="D17" s="9" t="inlineStr">
        <is>
          <t>Two</t>
        </is>
      </c>
      <c r="E17" s="9" t="inlineStr">
        <is>
          <t>55 to 75</t>
        </is>
      </c>
      <c r="F17" s="11">
        <f>IF(MAX(1,ROUND(55*$C$4/110,0))=MAX(1,ROUND(75*$C$4/110,0)),MAX(1,ROUND(55*$C$4/110,0))&amp;"",MAX(1,ROUND(55*$C$4/110,0))&amp;" to "&amp;MAX(1,ROUND(75*$C$4/110,0)))</f>
        <v/>
      </c>
      <c r="G17" s="9" t="n"/>
    </row>
    <row r="18">
      <c r="A18" s="6" t="n">
        <v>11</v>
      </c>
      <c r="B18" s="7" t="inlineStr">
        <is>
          <t>All Is Lost</t>
        </is>
      </c>
      <c r="C18" s="6" t="inlineStr">
        <is>
          <t>the worst moment. Something dies</t>
        </is>
      </c>
      <c r="D18" s="6" t="inlineStr">
        <is>
          <t>Two</t>
        </is>
      </c>
      <c r="E18" s="6" t="n">
        <v>75</v>
      </c>
      <c r="F18" s="8">
        <f>MAX(1,ROUND(75*$C$4/110,0))</f>
        <v/>
      </c>
      <c r="G18" s="6" t="n"/>
    </row>
    <row r="19">
      <c r="A19" s="9" t="n">
        <v>12</v>
      </c>
      <c r="B19" s="10" t="inlineStr">
        <is>
          <t>Dark Night of the Soul</t>
        </is>
      </c>
      <c r="C19" s="9" t="inlineStr">
        <is>
          <t>the hero hits bottom</t>
        </is>
      </c>
      <c r="D19" s="9" t="inlineStr">
        <is>
          <t>Two</t>
        </is>
      </c>
      <c r="E19" s="9" t="inlineStr">
        <is>
          <t>75 to 85</t>
        </is>
      </c>
      <c r="F19" s="11">
        <f>IF(MAX(1,ROUND(75*$C$4/110,0))=MAX(1,ROUND(85*$C$4/110,0)),MAX(1,ROUND(75*$C$4/110,0))&amp;"",MAX(1,ROUND(75*$C$4/110,0))&amp;" to "&amp;MAX(1,ROUND(85*$C$4/110,0)))</f>
        <v/>
      </c>
      <c r="G19" s="9" t="n"/>
    </row>
    <row r="20">
      <c r="A20" s="6" t="n">
        <v>13</v>
      </c>
      <c r="B20" s="7" t="inlineStr">
        <is>
          <t>Break into Three</t>
        </is>
      </c>
      <c r="C20" s="6" t="inlineStr">
        <is>
          <t>the answer, often from the B Story</t>
        </is>
      </c>
      <c r="D20" s="6" t="inlineStr">
        <is>
          <t>Three</t>
        </is>
      </c>
      <c r="E20" s="6" t="n">
        <v>85</v>
      </c>
      <c r="F20" s="8">
        <f>MAX(1,ROUND(85*$C$4/110,0))</f>
        <v/>
      </c>
      <c r="G20" s="6" t="n"/>
    </row>
    <row r="21">
      <c r="A21" s="9" t="n">
        <v>14</v>
      </c>
      <c r="B21" s="10" t="inlineStr">
        <is>
          <t>Finale</t>
        </is>
      </c>
      <c r="C21" s="9" t="inlineStr">
        <is>
          <t>the hero proves they've changed</t>
        </is>
      </c>
      <c r="D21" s="9" t="inlineStr">
        <is>
          <t>Three</t>
        </is>
      </c>
      <c r="E21" s="9" t="inlineStr">
        <is>
          <t>85 to 110</t>
        </is>
      </c>
      <c r="F21" s="11">
        <f>IF(MAX(1,ROUND(85*$C$4/110,0))=MAX(1,ROUND(110*$C$4/110,0)),MAX(1,ROUND(85*$C$4/110,0))&amp;"",MAX(1,ROUND(85*$C$4/110,0))&amp;" to "&amp;MAX(1,ROUND(110*$C$4/110,0)))</f>
        <v/>
      </c>
      <c r="G21" s="9" t="n"/>
    </row>
    <row r="22">
      <c r="A22" s="6" t="n">
        <v>15</v>
      </c>
      <c r="B22" s="7" t="inlineStr">
        <is>
          <t>Final Image</t>
        </is>
      </c>
      <c r="C22" s="6" t="inlineStr">
        <is>
          <t>the opposite of the opening image</t>
        </is>
      </c>
      <c r="D22" s="6" t="inlineStr">
        <is>
          <t>Three</t>
        </is>
      </c>
      <c r="E22" s="6" t="n">
        <v>110</v>
      </c>
      <c r="F22" s="8">
        <f>MAX(1,ROUND(110*$C$4/110,0))</f>
        <v/>
      </c>
      <c r="G22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8" customWidth="1" min="3" max="3"/>
    <col width="7" customWidth="1" min="4" max="4"/>
    <col width="16" customWidth="1" min="5" max="5"/>
    <col width="16" customWidth="1" min="6" max="6"/>
    <col width="60" customWidth="1" min="7" max="7"/>
  </cols>
  <sheetData>
    <row r="1">
      <c r="A1" s="1" t="inlineStr">
        <is>
          <t>Beat Sheet Example: Dead Air</t>
        </is>
      </c>
    </row>
    <row r="2">
      <c r="A2" s="2" t="inlineStr">
        <is>
          <t>Free beat sheet template from iFILMthings.com. Type your script length in C4 and the page targets update.</t>
        </is>
      </c>
    </row>
    <row r="3">
      <c r="A3" s="3" t="inlineStr">
        <is>
          <t>Title</t>
        </is>
      </c>
      <c r="C3" t="inlineStr">
        <is>
          <t>Dead Air</t>
        </is>
      </c>
    </row>
    <row r="4">
      <c r="A4" s="3" t="inlineStr">
        <is>
          <t>Script length (pages)</t>
        </is>
      </c>
      <c r="C4" s="4" t="n">
        <v>13</v>
      </c>
      <c r="D4" s="2" t="inlineStr">
        <is>
          <t>pages (110 = a standard feature)</t>
        </is>
      </c>
    </row>
    <row r="5">
      <c r="A5" s="3" t="inlineStr">
        <is>
          <t>Logline</t>
        </is>
      </c>
      <c r="C5" t="inlineStr">
        <is>
          <t>A late-night radio host who hides from daylight takes a call from a stranger who knows her childhood song, her front door and where she's going next.</t>
        </is>
      </c>
    </row>
    <row r="7">
      <c r="A7" s="5" t="inlineStr">
        <is>
          <t>#</t>
        </is>
      </c>
      <c r="B7" s="5" t="inlineStr">
        <is>
          <t>Beat</t>
        </is>
      </c>
      <c r="C7" s="5" t="inlineStr">
        <is>
          <t>What happens here</t>
        </is>
      </c>
      <c r="D7" s="5" t="inlineStr">
        <is>
          <t>Act</t>
        </is>
      </c>
      <c r="E7" s="5" t="inlineStr">
        <is>
          <t>Page (110-page script)</t>
        </is>
      </c>
      <c r="F7" s="5" t="inlineStr">
        <is>
          <t>Your target page</t>
        </is>
      </c>
      <c r="G7" s="5" t="inlineStr">
        <is>
          <t>Your beat</t>
        </is>
      </c>
    </row>
    <row r="8">
      <c r="A8" s="6" t="n">
        <v>1</v>
      </c>
      <c r="B8" s="7" t="inlineStr">
        <is>
          <t>Opening Image</t>
        </is>
      </c>
      <c r="C8" s="6" t="inlineStr">
        <is>
          <t>a snapshot of the hero's world before</t>
        </is>
      </c>
      <c r="D8" s="6" t="inlineStr">
        <is>
          <t>One</t>
        </is>
      </c>
      <c r="E8" s="6" t="n">
        <v>1</v>
      </c>
      <c r="F8" s="8">
        <f>MAX(1,ROUND(1*$C$4/110,0))</f>
        <v/>
      </c>
      <c r="G8" s="6" t="inlineStr">
        <is>
          <t>Blackout curtains. A clock reads 4:02 PM. Nora hasn't seen a sunrise in years.</t>
        </is>
      </c>
    </row>
    <row r="9">
      <c r="A9" s="9" t="n">
        <v>2</v>
      </c>
      <c r="B9" s="10" t="inlineStr">
        <is>
          <t>Theme Stated</t>
        </is>
      </c>
      <c r="C9" s="9" t="inlineStr">
        <is>
          <t>someone hints at what the story is about</t>
        </is>
      </c>
      <c r="D9" s="9" t="inlineStr">
        <is>
          <t>One</t>
        </is>
      </c>
      <c r="E9" s="9" t="n">
        <v>5</v>
      </c>
      <c r="F9" s="11">
        <f>MAX(1,ROUND(5*$C$4/110,0))</f>
        <v/>
      </c>
      <c r="G9" s="9" t="inlineStr">
        <is>
          <t>On air, Nora says: "If you're awake, you're family." Who is her family now?</t>
        </is>
      </c>
    </row>
    <row r="10">
      <c r="A10" s="6" t="n">
        <v>3</v>
      </c>
      <c r="B10" s="7" t="inlineStr">
        <is>
          <t>Set-Up</t>
        </is>
      </c>
      <c r="C10" s="6" t="inlineStr">
        <is>
          <t>the hero, their world and what's missing</t>
        </is>
      </c>
      <c r="D10" s="6" t="inlineStr">
        <is>
          <t>One</t>
        </is>
      </c>
      <c r="E10" s="6" t="inlineStr">
        <is>
          <t>1 to 10</t>
        </is>
      </c>
      <c r="F10" s="8">
        <f>IF(MAX(1,ROUND(1*$C$4/110,0))=MAX(1,ROUND(10*$C$4/110,0)),MAX(1,ROUND(1*$C$4/110,0))&amp;"",MAX(1,ROUND(1*$C$4/110,0))&amp;" to "&amp;MAX(1,ROUND(10*$C$4/110,0)))</f>
        <v/>
      </c>
      <c r="G10" s="6" t="inlineStr">
        <is>
          <t>Eddie's text: "Don't be late. Again." Walt holds the door. Nora owns the booth.</t>
        </is>
      </c>
    </row>
    <row r="11">
      <c r="A11" s="9" t="n">
        <v>4</v>
      </c>
      <c r="B11" s="10" t="inlineStr">
        <is>
          <t>Catalyst</t>
        </is>
      </c>
      <c r="C11" s="9" t="inlineStr">
        <is>
          <t>the event that changes everything</t>
        </is>
      </c>
      <c r="D11" s="9" t="inlineStr">
        <is>
          <t>One</t>
        </is>
      </c>
      <c r="E11" s="9" t="n">
        <v>12</v>
      </c>
      <c r="F11" s="11">
        <f>MAX(1,ROUND(12*$C$4/110,0))</f>
        <v/>
      </c>
      <c r="G11" s="9" t="inlineStr">
        <is>
          <t>A caller asks for "Blue Porch Light," the song her mom used to play.</t>
        </is>
      </c>
    </row>
    <row r="12">
      <c r="A12" s="6" t="n">
        <v>5</v>
      </c>
      <c r="B12" s="7" t="inlineStr">
        <is>
          <t>Debate</t>
        </is>
      </c>
      <c r="C12" s="6" t="inlineStr">
        <is>
          <t>the hero hesitates. Should I go?</t>
        </is>
      </c>
      <c r="D12" s="6" t="inlineStr">
        <is>
          <t>One</t>
        </is>
      </c>
      <c r="E12" s="6" t="inlineStr">
        <is>
          <t>12 to 25</t>
        </is>
      </c>
      <c r="F12" s="8">
        <f>IF(MAX(1,ROUND(12*$C$4/110,0))=MAX(1,ROUND(25*$C$4/110,0)),MAX(1,ROUND(12*$C$4/110,0))&amp;"",MAX(1,ROUND(12*$C$4/110,0))&amp;" to "&amp;MAX(1,ROUND(25*$C$4/110,0)))</f>
        <v/>
      </c>
      <c r="G12" s="6" t="inlineStr">
        <is>
          <t>Eddie says cut him off. Nora's hand hovers over the fader.</t>
        </is>
      </c>
    </row>
    <row r="13">
      <c r="A13" s="9" t="n">
        <v>6</v>
      </c>
      <c r="B13" s="10" t="inlineStr">
        <is>
          <t>Break into Two</t>
        </is>
      </c>
      <c r="C13" s="9" t="inlineStr">
        <is>
          <t>the hero chooses to act</t>
        </is>
      </c>
      <c r="D13" s="9" t="inlineStr">
        <is>
          <t>One</t>
        </is>
      </c>
      <c r="E13" s="9" t="n">
        <v>25</v>
      </c>
      <c r="F13" s="11">
        <f>MAX(1,ROUND(25*$C$4/110,0))</f>
        <v/>
      </c>
      <c r="G13" s="9" t="inlineStr">
        <is>
          <t>Nora keeps the caller on the air and asks him who he is.</t>
        </is>
      </c>
    </row>
    <row r="14">
      <c r="A14" s="6" t="n">
        <v>7</v>
      </c>
      <c r="B14" s="7" t="inlineStr">
        <is>
          <t>B Story</t>
        </is>
      </c>
      <c r="C14" s="6" t="inlineStr">
        <is>
          <t>a new relationship that carries the theme</t>
        </is>
      </c>
      <c r="D14" s="6" t="inlineStr">
        <is>
          <t>Two</t>
        </is>
      </c>
      <c r="E14" s="6" t="n">
        <v>30</v>
      </c>
      <c r="F14" s="8">
        <f>MAX(1,ROUND(30*$C$4/110,0))</f>
        <v/>
      </c>
      <c r="G14" s="6" t="inlineStr">
        <is>
          <t>Eddie, her producer, is the only person who checks on her. Can she trust him?</t>
        </is>
      </c>
    </row>
    <row r="15">
      <c r="A15" s="9" t="n">
        <v>8</v>
      </c>
      <c r="B15" s="10" t="inlineStr">
        <is>
          <t>Fun and Games</t>
        </is>
      </c>
      <c r="C15" s="9" t="inlineStr">
        <is>
          <t>the promise of the premise</t>
        </is>
      </c>
      <c r="D15" s="9" t="inlineStr">
        <is>
          <t>Two</t>
        </is>
      </c>
      <c r="E15" s="9" t="inlineStr">
        <is>
          <t>30 to 55</t>
        </is>
      </c>
      <c r="F15" s="11">
        <f>IF(MAX(1,ROUND(30*$C$4/110,0))=MAX(1,ROUND(55*$C$4/110,0)),MAX(1,ROUND(30*$C$4/110,0))&amp;"",MAX(1,ROUND(30*$C$4/110,0))&amp;" to "&amp;MAX(1,ROUND(55*$C$4/110,0)))</f>
        <v/>
      </c>
      <c r="G15" s="9" t="inlineStr">
        <is>
          <t>A live game of clues. The caller describes her front door at Elm Court.</t>
        </is>
      </c>
    </row>
    <row r="16">
      <c r="A16" s="6" t="n">
        <v>9</v>
      </c>
      <c r="B16" s="7" t="inlineStr">
        <is>
          <t>Midpoint</t>
        </is>
      </c>
      <c r="C16" s="6" t="inlineStr">
        <is>
          <t>a false victory or a false defeat</t>
        </is>
      </c>
      <c r="D16" s="6" t="inlineStr">
        <is>
          <t>Two</t>
        </is>
      </c>
      <c r="E16" s="6" t="n">
        <v>55</v>
      </c>
      <c r="F16" s="8">
        <f>MAX(1,ROUND(55*$C$4/110,0))</f>
        <v/>
      </c>
      <c r="G16" s="6" t="inlineStr">
        <is>
          <t>Eddie kills the line. Silence. Then the phone rings again.</t>
        </is>
      </c>
    </row>
    <row r="17">
      <c r="A17" s="9" t="n">
        <v>10</v>
      </c>
      <c r="B17" s="10" t="inlineStr">
        <is>
          <t>Bad Guys Close In</t>
        </is>
      </c>
      <c r="C17" s="9" t="inlineStr">
        <is>
          <t>pressure from outside and inside</t>
        </is>
      </c>
      <c r="D17" s="9" t="inlineStr">
        <is>
          <t>Two</t>
        </is>
      </c>
      <c r="E17" s="9" t="inlineStr">
        <is>
          <t>55 to 75</t>
        </is>
      </c>
      <c r="F17" s="11">
        <f>IF(MAX(1,ROUND(55*$C$4/110,0))=MAX(1,ROUND(75*$C$4/110,0)),MAX(1,ROUND(55*$C$4/110,0))&amp;"",MAX(1,ROUND(55*$C$4/110,0))&amp;" to "&amp;MAX(1,ROUND(75*$C$4/110,0)))</f>
        <v/>
      </c>
      <c r="G17" s="9" t="inlineStr">
        <is>
          <t>Nora finds the station's back door propped open. Walt's chair is empty.</t>
        </is>
      </c>
    </row>
    <row r="18">
      <c r="A18" s="6" t="n">
        <v>11</v>
      </c>
      <c r="B18" s="7" t="inlineStr">
        <is>
          <t>All Is Lost</t>
        </is>
      </c>
      <c r="C18" s="6" t="inlineStr">
        <is>
          <t>the worst moment. Something dies</t>
        </is>
      </c>
      <c r="D18" s="6" t="inlineStr">
        <is>
          <t>Two</t>
        </is>
      </c>
      <c r="E18" s="6" t="n">
        <v>75</v>
      </c>
      <c r="F18" s="8">
        <f>MAX(1,ROUND(75*$C$4/110,0))</f>
        <v/>
      </c>
      <c r="G18" s="6" t="inlineStr">
        <is>
          <t>Nora runs to her car in the rain. The show goes to dead air.</t>
        </is>
      </c>
    </row>
    <row r="19">
      <c r="A19" s="9" t="n">
        <v>12</v>
      </c>
      <c r="B19" s="10" t="inlineStr">
        <is>
          <t>Dark Night of the Soul</t>
        </is>
      </c>
      <c r="C19" s="9" t="inlineStr">
        <is>
          <t>the hero hits bottom</t>
        </is>
      </c>
      <c r="D19" s="9" t="inlineStr">
        <is>
          <t>Two</t>
        </is>
      </c>
      <c r="E19" s="9" t="inlineStr">
        <is>
          <t>75 to 85</t>
        </is>
      </c>
      <c r="F19" s="11">
        <f>IF(MAX(1,ROUND(75*$C$4/110,0))=MAX(1,ROUND(85*$C$4/110,0)),MAX(1,ROUND(75*$C$4/110,0))&amp;"",MAX(1,ROUND(75*$C$4/110,0))&amp;" to "&amp;MAX(1,ROUND(85*$C$4/110,0)))</f>
        <v/>
      </c>
      <c r="G19" s="9" t="inlineStr">
        <is>
          <t>The caller's voice comes through the car radio. There's nowhere to hide.</t>
        </is>
      </c>
    </row>
    <row r="20">
      <c r="A20" s="6" t="n">
        <v>13</v>
      </c>
      <c r="B20" s="7" t="inlineStr">
        <is>
          <t>Break into Three</t>
        </is>
      </c>
      <c r="C20" s="6" t="inlineStr">
        <is>
          <t>the answer, often from the B Story</t>
        </is>
      </c>
      <c r="D20" s="6" t="inlineStr">
        <is>
          <t>Three</t>
        </is>
      </c>
      <c r="E20" s="6" t="n">
        <v>85</v>
      </c>
      <c r="F20" s="8">
        <f>MAX(1,ROUND(85*$C$4/110,0))</f>
        <v/>
      </c>
      <c r="G20" s="6" t="inlineStr">
        <is>
          <t>She stops running and drives home to face him.</t>
        </is>
      </c>
    </row>
    <row r="21">
      <c r="A21" s="9" t="n">
        <v>14</v>
      </c>
      <c r="B21" s="10" t="inlineStr">
        <is>
          <t>Finale</t>
        </is>
      </c>
      <c r="C21" s="9" t="inlineStr">
        <is>
          <t>the hero proves they've changed</t>
        </is>
      </c>
      <c r="D21" s="9" t="inlineStr">
        <is>
          <t>Three</t>
        </is>
      </c>
      <c r="E21" s="9" t="inlineStr">
        <is>
          <t>85 to 110</t>
        </is>
      </c>
      <c r="F21" s="11">
        <f>IF(MAX(1,ROUND(85*$C$4/110,0))=MAX(1,ROUND(110*$C$4/110,0)),MAX(1,ROUND(85*$C$4/110,0))&amp;"",MAX(1,ROUND(85*$C$4/110,0))&amp;" to "&amp;MAX(1,ROUND(110*$C$4/110,0)))</f>
        <v/>
      </c>
      <c r="G21" s="9" t="inlineStr">
        <is>
          <t>Eddie is waiting on her couch. The truth about the calls comes out.</t>
        </is>
      </c>
    </row>
    <row r="22">
      <c r="A22" s="6" t="n">
        <v>15</v>
      </c>
      <c r="B22" s="7" t="inlineStr">
        <is>
          <t>Final Image</t>
        </is>
      </c>
      <c r="C22" s="6" t="inlineStr">
        <is>
          <t>the opposite of the opening image</t>
        </is>
      </c>
      <c r="D22" s="6" t="inlineStr">
        <is>
          <t>Three</t>
        </is>
      </c>
      <c r="E22" s="6" t="n">
        <v>110</v>
      </c>
      <c r="F22" s="8">
        <f>MAX(1,ROUND(110*$C$4/110,0))</f>
        <v/>
      </c>
      <c r="G22" s="6" t="inlineStr">
        <is>
          <t>Dawn. Nora walks out into the sunrise and doesn't look back.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2026-09-26T21:25:14Z</dcterms:created>
  <dcterms:modified xmlns:dcterms="http://purl.org/dc/terms/" xmlns:xsi="http://www.w3.org/2001/XMLSchema-instance" xsi:type="dcterms:W3CDTF">2026-09-26T21:25:14Z</dcterms:modified>
</cp:coreProperties>
</file>